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51200" windowHeight="25480" activeTab="1"/>
  </bookViews>
  <sheets>
    <sheet name="empty simple template" sheetId="1" r:id="rId1"/>
    <sheet name="automatic template" sheetId="2" r:id="rId2"/>
  </sheets>
  <definedNames>
    <definedName name="_xlnm.Print_Area" localSheetId="1">'automatic template'!$A$1:$G$46</definedName>
    <definedName name="_xlnm.Print_Area" localSheetId="0">'empty simple template'!$A$1:$G$47</definedName>
  </definedNames>
  <calcPr fullCalcOnLoad="1"/>
</workbook>
</file>

<file path=xl/sharedStrings.xml><?xml version="1.0" encoding="utf-8"?>
<sst xmlns="http://schemas.openxmlformats.org/spreadsheetml/2006/main" count="131" uniqueCount="61">
  <si>
    <t>SOUTHEND &amp; DISTRICT BADMINTON ASSOCIATION</t>
  </si>
  <si>
    <t>HOME TEAM</t>
  </si>
  <si>
    <t>AWAY TEAM</t>
  </si>
  <si>
    <t>Score</t>
  </si>
  <si>
    <t>Won by</t>
  </si>
  <si>
    <t xml:space="preserve"> - </t>
  </si>
  <si>
    <t>H</t>
  </si>
  <si>
    <t>A</t>
  </si>
  <si>
    <t>Ms A</t>
  </si>
  <si>
    <t>Ladies</t>
  </si>
  <si>
    <t>Ms B</t>
  </si>
  <si>
    <t>Ms C</t>
  </si>
  <si>
    <t>Mr X</t>
  </si>
  <si>
    <t>Mens</t>
  </si>
  <si>
    <t>Mr Y</t>
  </si>
  <si>
    <t>Mr Z</t>
  </si>
  <si>
    <t>Handicaps</t>
  </si>
  <si>
    <t>Change at</t>
  </si>
  <si>
    <t>Mixed</t>
  </si>
  <si>
    <t xml:space="preserve">Start time: </t>
  </si>
  <si>
    <t xml:space="preserve">Finish time: </t>
  </si>
  <si>
    <t>Sheet from Home / Away team</t>
  </si>
  <si>
    <t>Comments</t>
  </si>
  <si>
    <t>Please return completed form without delay to</t>
  </si>
  <si>
    <t>ENTER EVENT TITLE</t>
  </si>
  <si>
    <t>ENTER DATE</t>
  </si>
  <si>
    <t>ENTER VENUE</t>
  </si>
  <si>
    <t>ENTER PLAYERS' NAMES IN THE YELLOW CELLS BELOW</t>
  </si>
  <si>
    <t xml:space="preserve">DETAILS ENTERED IN THE ABOVE COLOURED BOXES WILL </t>
  </si>
  <si>
    <t>BE TRANSFERRED TO THE SCORESHEET</t>
  </si>
  <si>
    <t>SCORES ENTERED IN THE COLOURED PARTS OF THE</t>
  </si>
  <si>
    <t>SCORESHEET WILL CALCULATE THE RUBBERS, GAMES</t>
  </si>
  <si>
    <t>AND MATCH RESULT</t>
  </si>
  <si>
    <t>Version 4</t>
  </si>
  <si>
    <t xml:space="preserve">HOME TEAM: </t>
  </si>
  <si>
    <t xml:space="preserve">AWAY TEAM: </t>
  </si>
  <si>
    <t xml:space="preserve">Ms A - </t>
  </si>
  <si>
    <t xml:space="preserve">Ms C - </t>
  </si>
  <si>
    <t xml:space="preserve"> </t>
  </si>
  <si>
    <t xml:space="preserve">Mr X - </t>
  </si>
  <si>
    <t xml:space="preserve">Mr Z - </t>
  </si>
  <si>
    <t xml:space="preserve">Ms B - </t>
  </si>
  <si>
    <t xml:space="preserve">Mr Y - </t>
  </si>
  <si>
    <t xml:space="preserve">Date   : </t>
  </si>
  <si>
    <t>Match won by:</t>
  </si>
  <si>
    <t xml:space="preserve">Venue: </t>
  </si>
  <si>
    <t xml:space="preserve">Rubbers: </t>
  </si>
  <si>
    <t>Games:</t>
  </si>
  <si>
    <t>PETER GIBBS</t>
  </si>
  <si>
    <t>Please return completed form without delay to Pat Lee</t>
  </si>
  <si>
    <t>patl@formara.co.uk</t>
  </si>
  <si>
    <t>EACH RUBBER BEST OF 3 GAMES TO 21 NO SETTING</t>
  </si>
  <si>
    <t>EACH GAME BEST OF 3 RUBBERS TO 21 POINTS</t>
  </si>
  <si>
    <t>Sheet from Home</t>
  </si>
  <si>
    <t>GREENSWARD SCHOOL</t>
  </si>
  <si>
    <t>Start time: 10am</t>
  </si>
  <si>
    <t>Finish time:1pm</t>
  </si>
  <si>
    <t>2013-2014 PETER GIBBS QUARTER FINAL</t>
  </si>
  <si>
    <t xml:space="preserve">AWAY TEAM:  </t>
  </si>
  <si>
    <t>2013-2014 PETER GIBBS - QUATER FINAL</t>
  </si>
  <si>
    <t>9TH FEBRUARY 2014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</si>
</sst>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Century Gothic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1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23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8" fillId="34" borderId="13" xfId="0" applyFont="1" applyFill="1" applyBorder="1" applyAlignment="1">
      <alignment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Border="1" applyAlignment="1">
      <alignment horizontal="center"/>
    </xf>
    <xf numFmtId="49" fontId="0" fillId="33" borderId="13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0" fontId="8" fillId="33" borderId="24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2" fillId="33" borderId="0" xfId="53" applyFill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49" fontId="0" fillId="35" borderId="13" xfId="0" applyNumberFormat="1" applyFill="1" applyBorder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4" fillId="36" borderId="25" xfId="0" applyFont="1" applyFill="1" applyBorder="1" applyAlignment="1">
      <alignment horizontal="center"/>
    </xf>
    <xf numFmtId="0" fontId="4" fillId="36" borderId="26" xfId="0" applyFont="1" applyFill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0" fontId="4" fillId="36" borderId="28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2" fillId="0" borderId="0" xfId="53" applyAlignment="1" applyProtection="1">
      <alignment/>
      <protection/>
    </xf>
    <xf numFmtId="0" fontId="12" fillId="33" borderId="23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20" xfId="0" applyFont="1" applyFill="1" applyBorder="1" applyAlignment="1">
      <alignment horizontal="center" textRotation="90"/>
    </xf>
    <xf numFmtId="0" fontId="4" fillId="33" borderId="19" xfId="0" applyFont="1" applyFill="1" applyBorder="1" applyAlignment="1">
      <alignment horizontal="center" textRotation="90"/>
    </xf>
    <xf numFmtId="0" fontId="4" fillId="33" borderId="23" xfId="0" applyFont="1" applyFill="1" applyBorder="1" applyAlignment="1">
      <alignment horizontal="center" textRotation="90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0" fontId="2" fillId="33" borderId="0" xfId="53" applyFill="1" applyAlignment="1" applyProtection="1">
      <alignment wrapText="1"/>
      <protection/>
    </xf>
    <xf numFmtId="0" fontId="6" fillId="33" borderId="20" xfId="0" applyFont="1" applyFill="1" applyBorder="1" applyAlignment="1">
      <alignment horizontal="center" textRotation="90"/>
    </xf>
    <xf numFmtId="0" fontId="6" fillId="33" borderId="19" xfId="0" applyFont="1" applyFill="1" applyBorder="1" applyAlignment="1">
      <alignment horizontal="center" textRotation="90"/>
    </xf>
    <xf numFmtId="0" fontId="6" fillId="33" borderId="23" xfId="0" applyFont="1" applyFill="1" applyBorder="1" applyAlignment="1">
      <alignment horizontal="center" textRotation="90"/>
    </xf>
    <xf numFmtId="0" fontId="8" fillId="33" borderId="20" xfId="0" applyFont="1" applyFill="1" applyBorder="1" applyAlignment="1">
      <alignment horizontal="center" textRotation="90"/>
    </xf>
    <xf numFmtId="0" fontId="8" fillId="33" borderId="19" xfId="0" applyFont="1" applyFill="1" applyBorder="1" applyAlignment="1">
      <alignment horizontal="center" textRotation="90"/>
    </xf>
    <xf numFmtId="0" fontId="8" fillId="33" borderId="23" xfId="0" applyFont="1" applyFill="1" applyBorder="1" applyAlignment="1">
      <alignment horizontal="center" textRotation="90"/>
    </xf>
    <xf numFmtId="0" fontId="4" fillId="35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4" fillId="33" borderId="0" xfId="0" applyFont="1" applyFill="1" applyAlignment="1">
      <alignment/>
    </xf>
    <xf numFmtId="0" fontId="9" fillId="33" borderId="19" xfId="0" applyFont="1" applyFill="1" applyBorder="1" applyAlignment="1">
      <alignment horizontal="center" textRotation="90"/>
    </xf>
    <xf numFmtId="0" fontId="9" fillId="33" borderId="23" xfId="0" applyFont="1" applyFill="1" applyBorder="1" applyAlignment="1">
      <alignment horizontal="center" textRotation="90"/>
    </xf>
    <xf numFmtId="0" fontId="7" fillId="33" borderId="19" xfId="0" applyFont="1" applyFill="1" applyBorder="1" applyAlignment="1">
      <alignment horizontal="center" textRotation="90"/>
    </xf>
    <xf numFmtId="0" fontId="7" fillId="33" borderId="23" xfId="0" applyFont="1" applyFill="1" applyBorder="1" applyAlignment="1">
      <alignment horizontal="center" textRotation="90"/>
    </xf>
    <xf numFmtId="49" fontId="4" fillId="35" borderId="10" xfId="0" applyNumberFormat="1" applyFont="1" applyFill="1" applyBorder="1" applyAlignment="1">
      <alignment/>
    </xf>
    <xf numFmtId="0" fontId="0" fillId="33" borderId="19" xfId="0" applyFont="1" applyFill="1" applyBorder="1" applyAlignment="1">
      <alignment horizontal="center" textRotation="90"/>
    </xf>
    <xf numFmtId="0" fontId="0" fillId="33" borderId="23" xfId="0" applyFont="1" applyFill="1" applyBorder="1" applyAlignment="1">
      <alignment horizontal="center" textRotation="90"/>
    </xf>
    <xf numFmtId="0" fontId="0" fillId="0" borderId="15" xfId="0" applyBorder="1" applyAlignment="1">
      <alignment/>
    </xf>
    <xf numFmtId="0" fontId="0" fillId="33" borderId="22" xfId="0" applyFill="1" applyBorder="1" applyAlignment="1">
      <alignment/>
    </xf>
    <xf numFmtId="49" fontId="4" fillId="33" borderId="14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0" fillId="33" borderId="15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atl@formara.co.u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A6" sqref="A6"/>
    </sheetView>
  </sheetViews>
  <sheetFormatPr defaultColWidth="8.8515625" defaultRowHeight="12.75"/>
  <cols>
    <col min="1" max="1" width="28.8515625" style="0" customWidth="1"/>
    <col min="2" max="2" width="2.421875" style="69" customWidth="1"/>
    <col min="3" max="3" width="30.140625" style="0" customWidth="1"/>
    <col min="4" max="4" width="2.28125" style="69" customWidth="1"/>
    <col min="5" max="5" width="5.28125" style="69" customWidth="1"/>
    <col min="6" max="6" width="5.28125" style="0" customWidth="1"/>
    <col min="7" max="7" width="7.8515625" style="0" customWidth="1"/>
    <col min="8" max="8" width="19.00390625" style="0" customWidth="1"/>
  </cols>
  <sheetData>
    <row r="1" spans="1:8" ht="12">
      <c r="A1" s="96" t="s">
        <v>0</v>
      </c>
      <c r="B1" s="97"/>
      <c r="C1" s="97"/>
      <c r="D1" s="97"/>
      <c r="E1" s="97"/>
      <c r="F1" s="97"/>
      <c r="G1" s="98"/>
      <c r="H1" s="1"/>
    </row>
    <row r="2" spans="1:8" ht="12">
      <c r="A2" s="99" t="s">
        <v>48</v>
      </c>
      <c r="B2" s="100"/>
      <c r="C2" s="100"/>
      <c r="D2" s="100"/>
      <c r="E2" s="100"/>
      <c r="F2" s="100"/>
      <c r="G2" s="101"/>
      <c r="H2" s="1"/>
    </row>
    <row r="3" spans="1:8" s="12" customFormat="1" ht="15.75" customHeight="1">
      <c r="A3" s="4" t="s">
        <v>34</v>
      </c>
      <c r="B3" s="5"/>
      <c r="C3" s="6" t="s">
        <v>35</v>
      </c>
      <c r="D3" s="7"/>
      <c r="E3" s="8"/>
      <c r="F3" s="9"/>
      <c r="G3" s="9"/>
      <c r="H3" s="10"/>
    </row>
    <row r="4" spans="1:8" s="12" customFormat="1" ht="16.5" customHeight="1">
      <c r="A4" s="13"/>
      <c r="B4" s="14"/>
      <c r="C4" s="13"/>
      <c r="D4" s="15"/>
      <c r="E4" s="94" t="s">
        <v>3</v>
      </c>
      <c r="F4" s="95"/>
      <c r="G4" s="14" t="s">
        <v>4</v>
      </c>
      <c r="H4" s="10"/>
    </row>
    <row r="5" spans="1:8" s="12" customFormat="1" ht="14.25" customHeight="1">
      <c r="A5" s="16"/>
      <c r="B5" s="17"/>
      <c r="C5" s="16"/>
      <c r="D5" s="18"/>
      <c r="E5" s="19" t="s">
        <v>6</v>
      </c>
      <c r="F5" s="17" t="s">
        <v>7</v>
      </c>
      <c r="G5" s="17"/>
      <c r="H5" s="10"/>
    </row>
    <row r="6" spans="1:8" ht="12.75" customHeight="1">
      <c r="A6" s="22" t="s">
        <v>36</v>
      </c>
      <c r="B6" s="103" t="s">
        <v>9</v>
      </c>
      <c r="C6" s="22" t="s">
        <v>36</v>
      </c>
      <c r="D6" s="23">
        <v>1</v>
      </c>
      <c r="E6" s="80"/>
      <c r="F6" s="81"/>
      <c r="G6" s="24"/>
      <c r="H6" s="1"/>
    </row>
    <row r="7" spans="1:8" ht="12">
      <c r="A7" s="25" t="s">
        <v>37</v>
      </c>
      <c r="B7" s="104"/>
      <c r="C7" s="25" t="s">
        <v>37</v>
      </c>
      <c r="D7" s="26">
        <v>2</v>
      </c>
      <c r="E7" s="82"/>
      <c r="F7" s="83"/>
      <c r="G7" s="27" t="s">
        <v>38</v>
      </c>
      <c r="H7" s="1"/>
    </row>
    <row r="8" spans="1:8" ht="12">
      <c r="A8" s="30"/>
      <c r="B8" s="105"/>
      <c r="C8" s="31"/>
      <c r="D8" s="32">
        <v>3</v>
      </c>
      <c r="E8" s="84"/>
      <c r="F8" s="85"/>
      <c r="G8" s="33"/>
      <c r="H8" s="1"/>
    </row>
    <row r="9" spans="1:8" ht="12.75" customHeight="1">
      <c r="A9" s="36" t="s">
        <v>39</v>
      </c>
      <c r="B9" s="106" t="s">
        <v>13</v>
      </c>
      <c r="C9" s="36" t="s">
        <v>39</v>
      </c>
      <c r="D9" s="23">
        <v>1</v>
      </c>
      <c r="E9" s="80"/>
      <c r="F9" s="81"/>
      <c r="G9" s="24"/>
      <c r="H9" s="1"/>
    </row>
    <row r="10" spans="1:8" ht="12">
      <c r="A10" s="37" t="s">
        <v>40</v>
      </c>
      <c r="B10" s="107"/>
      <c r="C10" s="37" t="s">
        <v>40</v>
      </c>
      <c r="D10" s="26">
        <v>2</v>
      </c>
      <c r="E10" s="82"/>
      <c r="F10" s="83"/>
      <c r="G10" s="27" t="s">
        <v>38</v>
      </c>
      <c r="H10" s="1"/>
    </row>
    <row r="11" spans="1:8" ht="12">
      <c r="A11" s="39"/>
      <c r="B11" s="108"/>
      <c r="C11" s="40"/>
      <c r="D11" s="32">
        <v>3</v>
      </c>
      <c r="E11" s="84"/>
      <c r="F11" s="85"/>
      <c r="G11" s="33"/>
      <c r="H11" s="1"/>
    </row>
    <row r="12" spans="1:8" ht="12.75" customHeight="1">
      <c r="A12" s="22" t="s">
        <v>36</v>
      </c>
      <c r="B12" s="103" t="s">
        <v>9</v>
      </c>
      <c r="C12" s="41" t="s">
        <v>36</v>
      </c>
      <c r="D12" s="23">
        <v>1</v>
      </c>
      <c r="E12" s="80"/>
      <c r="F12" s="81"/>
      <c r="G12" s="24"/>
      <c r="H12" s="1"/>
    </row>
    <row r="13" spans="1:8" ht="12">
      <c r="A13" s="25" t="s">
        <v>41</v>
      </c>
      <c r="B13" s="104"/>
      <c r="C13" s="25" t="s">
        <v>41</v>
      </c>
      <c r="D13" s="26">
        <v>2</v>
      </c>
      <c r="E13" s="82"/>
      <c r="F13" s="83"/>
      <c r="G13" s="27" t="s">
        <v>38</v>
      </c>
      <c r="H13" s="1"/>
    </row>
    <row r="14" spans="1:8" ht="12">
      <c r="A14" s="30"/>
      <c r="B14" s="105"/>
      <c r="C14" s="31"/>
      <c r="D14" s="32">
        <v>3</v>
      </c>
      <c r="E14" s="84"/>
      <c r="F14" s="85"/>
      <c r="G14" s="33"/>
      <c r="H14" s="1"/>
    </row>
    <row r="15" spans="1:8" ht="12.75" customHeight="1">
      <c r="A15" s="36" t="s">
        <v>39</v>
      </c>
      <c r="B15" s="106" t="s">
        <v>13</v>
      </c>
      <c r="C15" s="46" t="s">
        <v>39</v>
      </c>
      <c r="D15" s="23">
        <v>1</v>
      </c>
      <c r="E15" s="80"/>
      <c r="F15" s="81"/>
      <c r="G15" s="24"/>
      <c r="H15" s="1"/>
    </row>
    <row r="16" spans="1:8" ht="12">
      <c r="A16" s="37" t="s">
        <v>42</v>
      </c>
      <c r="B16" s="107"/>
      <c r="C16" s="37" t="s">
        <v>42</v>
      </c>
      <c r="D16" s="26">
        <v>2</v>
      </c>
      <c r="E16" s="82"/>
      <c r="F16" s="83"/>
      <c r="G16" s="27" t="s">
        <v>38</v>
      </c>
      <c r="H16" s="1"/>
    </row>
    <row r="17" spans="1:8" ht="12">
      <c r="A17" s="47"/>
      <c r="B17" s="108"/>
      <c r="C17" s="48"/>
      <c r="D17" s="32">
        <v>3</v>
      </c>
      <c r="E17" s="84"/>
      <c r="F17" s="85"/>
      <c r="G17" s="33"/>
      <c r="H17" s="1"/>
    </row>
    <row r="18" spans="1:8" ht="12.75" customHeight="1">
      <c r="A18" s="36" t="s">
        <v>40</v>
      </c>
      <c r="B18" s="89" t="s">
        <v>18</v>
      </c>
      <c r="C18" s="46" t="s">
        <v>40</v>
      </c>
      <c r="D18" s="23">
        <v>1</v>
      </c>
      <c r="E18" s="80"/>
      <c r="F18" s="81"/>
      <c r="G18" s="24"/>
      <c r="H18" s="1"/>
    </row>
    <row r="19" spans="1:8" ht="12">
      <c r="A19" s="25" t="s">
        <v>37</v>
      </c>
      <c r="B19" s="90"/>
      <c r="C19" s="49" t="s">
        <v>37</v>
      </c>
      <c r="D19" s="26">
        <v>2</v>
      </c>
      <c r="E19" s="82"/>
      <c r="F19" s="83"/>
      <c r="G19" s="27" t="s">
        <v>38</v>
      </c>
      <c r="H19" s="1"/>
    </row>
    <row r="20" spans="1:8" ht="12">
      <c r="A20" s="39"/>
      <c r="B20" s="91"/>
      <c r="C20" s="40"/>
      <c r="D20" s="32">
        <v>3</v>
      </c>
      <c r="E20" s="84"/>
      <c r="F20" s="85"/>
      <c r="G20" s="33"/>
      <c r="H20" s="1"/>
    </row>
    <row r="21" spans="1:8" ht="12.75" customHeight="1">
      <c r="A21" s="36" t="s">
        <v>39</v>
      </c>
      <c r="B21" s="89" t="s">
        <v>18</v>
      </c>
      <c r="C21" s="46" t="s">
        <v>42</v>
      </c>
      <c r="D21" s="23">
        <v>1</v>
      </c>
      <c r="E21" s="80"/>
      <c r="F21" s="81"/>
      <c r="G21" s="24"/>
      <c r="H21" s="1"/>
    </row>
    <row r="22" spans="1:8" ht="12">
      <c r="A22" s="25" t="s">
        <v>36</v>
      </c>
      <c r="B22" s="90"/>
      <c r="C22" s="49" t="s">
        <v>41</v>
      </c>
      <c r="D22" s="26">
        <v>2</v>
      </c>
      <c r="E22" s="82"/>
      <c r="F22" s="83"/>
      <c r="G22" s="27" t="s">
        <v>38</v>
      </c>
      <c r="H22" s="1"/>
    </row>
    <row r="23" spans="1:8" ht="12">
      <c r="A23" s="39"/>
      <c r="B23" s="91"/>
      <c r="C23" s="40"/>
      <c r="D23" s="32">
        <v>3</v>
      </c>
      <c r="E23" s="84"/>
      <c r="F23" s="85"/>
      <c r="G23" s="33"/>
      <c r="H23" s="1"/>
    </row>
    <row r="24" spans="1:8" ht="12.75" customHeight="1">
      <c r="A24" s="36" t="s">
        <v>42</v>
      </c>
      <c r="B24" s="89" t="s">
        <v>18</v>
      </c>
      <c r="C24" s="46" t="s">
        <v>39</v>
      </c>
      <c r="D24" s="23">
        <v>1</v>
      </c>
      <c r="E24" s="80"/>
      <c r="F24" s="81"/>
      <c r="G24" s="24"/>
      <c r="H24" s="1"/>
    </row>
    <row r="25" spans="1:8" ht="12">
      <c r="A25" s="25" t="s">
        <v>41</v>
      </c>
      <c r="B25" s="90"/>
      <c r="C25" s="49" t="s">
        <v>36</v>
      </c>
      <c r="D25" s="26">
        <v>2</v>
      </c>
      <c r="E25" s="82"/>
      <c r="F25" s="83"/>
      <c r="G25" s="27" t="s">
        <v>38</v>
      </c>
      <c r="H25" s="1"/>
    </row>
    <row r="26" spans="1:8" ht="12">
      <c r="A26" s="39"/>
      <c r="B26" s="91"/>
      <c r="C26" s="40"/>
      <c r="D26" s="32">
        <v>3</v>
      </c>
      <c r="E26" s="84"/>
      <c r="F26" s="85"/>
      <c r="G26" s="33"/>
      <c r="H26" s="1"/>
    </row>
    <row r="27" spans="1:8" ht="12.75" customHeight="1">
      <c r="A27" s="36" t="s">
        <v>40</v>
      </c>
      <c r="B27" s="89" t="s">
        <v>18</v>
      </c>
      <c r="C27" s="46" t="s">
        <v>42</v>
      </c>
      <c r="D27" s="23">
        <v>1</v>
      </c>
      <c r="E27" s="80"/>
      <c r="F27" s="81"/>
      <c r="G27" s="24"/>
      <c r="H27" s="1"/>
    </row>
    <row r="28" spans="1:8" ht="12">
      <c r="A28" s="25" t="s">
        <v>37</v>
      </c>
      <c r="B28" s="90"/>
      <c r="C28" s="49" t="s">
        <v>41</v>
      </c>
      <c r="D28" s="26">
        <v>2</v>
      </c>
      <c r="E28" s="82"/>
      <c r="F28" s="83"/>
      <c r="G28" s="27" t="s">
        <v>38</v>
      </c>
      <c r="H28" s="1"/>
    </row>
    <row r="29" spans="1:8" ht="12">
      <c r="A29" s="39"/>
      <c r="B29" s="91"/>
      <c r="C29" s="40"/>
      <c r="D29" s="32">
        <v>3</v>
      </c>
      <c r="E29" s="84"/>
      <c r="F29" s="85"/>
      <c r="G29" s="33"/>
      <c r="H29" s="1"/>
    </row>
    <row r="30" spans="1:8" ht="12.75" customHeight="1">
      <c r="A30" s="36" t="s">
        <v>42</v>
      </c>
      <c r="B30" s="89" t="s">
        <v>18</v>
      </c>
      <c r="C30" s="46" t="s">
        <v>40</v>
      </c>
      <c r="D30" s="23">
        <v>1</v>
      </c>
      <c r="E30" s="80"/>
      <c r="F30" s="81"/>
      <c r="G30" s="24"/>
      <c r="H30" s="1"/>
    </row>
    <row r="31" spans="1:8" ht="12">
      <c r="A31" s="25" t="s">
        <v>41</v>
      </c>
      <c r="B31" s="90"/>
      <c r="C31" s="49" t="s">
        <v>37</v>
      </c>
      <c r="D31" s="26">
        <v>2</v>
      </c>
      <c r="E31" s="82"/>
      <c r="F31" s="83"/>
      <c r="G31" s="27" t="s">
        <v>38</v>
      </c>
      <c r="H31" s="1"/>
    </row>
    <row r="32" spans="1:8" ht="12">
      <c r="A32" s="39"/>
      <c r="B32" s="91"/>
      <c r="C32" s="40"/>
      <c r="D32" s="32">
        <v>3</v>
      </c>
      <c r="E32" s="84"/>
      <c r="F32" s="85"/>
      <c r="G32" s="33"/>
      <c r="H32" s="1"/>
    </row>
    <row r="33" spans="1:8" ht="12">
      <c r="A33" s="1"/>
      <c r="B33" s="3"/>
      <c r="C33" s="1"/>
      <c r="D33" s="3"/>
      <c r="E33" s="3"/>
      <c r="F33" s="1"/>
      <c r="G33" s="1"/>
      <c r="H33" s="1"/>
    </row>
    <row r="34" spans="1:8" ht="12">
      <c r="A34" s="2" t="s">
        <v>52</v>
      </c>
      <c r="B34" s="50"/>
      <c r="C34" s="2"/>
      <c r="D34" s="3"/>
      <c r="E34" s="3"/>
      <c r="F34" s="1"/>
      <c r="G34" s="1"/>
      <c r="H34" s="1"/>
    </row>
    <row r="35" spans="1:8" ht="12">
      <c r="A35" s="1"/>
      <c r="B35" s="3"/>
      <c r="C35" s="1"/>
      <c r="D35" s="3"/>
      <c r="E35" s="3"/>
      <c r="F35" s="1"/>
      <c r="G35" s="1"/>
      <c r="H35" s="1"/>
    </row>
    <row r="36" spans="1:8" ht="12">
      <c r="A36" s="51" t="s">
        <v>43</v>
      </c>
      <c r="B36" s="52"/>
      <c r="C36" s="53" t="s">
        <v>44</v>
      </c>
      <c r="D36" s="52"/>
      <c r="E36" s="54"/>
      <c r="F36" s="1"/>
      <c r="G36" s="1"/>
      <c r="H36" s="1"/>
    </row>
    <row r="37" spans="1:8" ht="12">
      <c r="A37" s="92" t="s">
        <v>45</v>
      </c>
      <c r="B37" s="93"/>
      <c r="C37" s="55" t="s">
        <v>46</v>
      </c>
      <c r="D37" s="56"/>
      <c r="E37" s="54"/>
      <c r="F37" s="1"/>
      <c r="G37" s="1"/>
      <c r="H37" s="1"/>
    </row>
    <row r="38" spans="1:8" ht="12">
      <c r="A38" s="57" t="s">
        <v>19</v>
      </c>
      <c r="B38" s="56"/>
      <c r="C38" s="55" t="s">
        <v>47</v>
      </c>
      <c r="D38" s="56"/>
      <c r="E38" s="54"/>
      <c r="F38" s="1"/>
      <c r="G38" s="1"/>
      <c r="H38" s="1"/>
    </row>
    <row r="39" spans="1:8" ht="12">
      <c r="A39" s="58" t="s">
        <v>20</v>
      </c>
      <c r="B39" s="59"/>
      <c r="C39" s="58" t="s">
        <v>21</v>
      </c>
      <c r="D39" s="59"/>
      <c r="E39" s="54"/>
      <c r="F39" s="1"/>
      <c r="G39" s="1"/>
      <c r="H39" s="1"/>
    </row>
    <row r="40" spans="1:8" ht="12">
      <c r="A40" s="60"/>
      <c r="B40" s="54"/>
      <c r="C40" s="61"/>
      <c r="D40" s="54"/>
      <c r="E40" s="54"/>
      <c r="F40" s="1"/>
      <c r="G40" s="1"/>
      <c r="H40" s="1"/>
    </row>
    <row r="41" spans="1:8" ht="12">
      <c r="A41" s="51" t="s">
        <v>22</v>
      </c>
      <c r="B41" s="62"/>
      <c r="C41" s="63"/>
      <c r="D41" s="62"/>
      <c r="E41" s="62"/>
      <c r="F41" s="63"/>
      <c r="G41" s="64"/>
      <c r="H41" s="1"/>
    </row>
    <row r="42" spans="1:8" ht="12">
      <c r="A42" s="57"/>
      <c r="B42" s="54"/>
      <c r="C42" s="61"/>
      <c r="D42" s="54"/>
      <c r="E42" s="54"/>
      <c r="F42" s="61"/>
      <c r="G42" s="65"/>
      <c r="H42" s="1"/>
    </row>
    <row r="43" spans="1:8" ht="12">
      <c r="A43" s="58"/>
      <c r="B43" s="66"/>
      <c r="C43" s="42"/>
      <c r="D43" s="66"/>
      <c r="E43" s="66"/>
      <c r="F43" s="42"/>
      <c r="G43" s="67"/>
      <c r="H43" s="1"/>
    </row>
    <row r="44" spans="1:8" ht="12">
      <c r="A44" s="61"/>
      <c r="B44" s="54"/>
      <c r="C44" s="61"/>
      <c r="D44" s="54"/>
      <c r="E44" s="54"/>
      <c r="F44" s="61"/>
      <c r="G44" s="1"/>
      <c r="H44" s="1"/>
    </row>
    <row r="45" spans="1:8" ht="12">
      <c r="A45" s="2" t="s">
        <v>23</v>
      </c>
      <c r="B45" s="50"/>
      <c r="C45" s="1"/>
      <c r="D45" s="3"/>
      <c r="E45" s="3"/>
      <c r="F45" s="1"/>
      <c r="G45" s="1"/>
      <c r="H45" s="1"/>
    </row>
    <row r="46" spans="1:8" ht="12">
      <c r="A46" s="1"/>
      <c r="B46" s="3"/>
      <c r="C46" s="1"/>
      <c r="D46" s="3"/>
      <c r="E46" s="3"/>
      <c r="F46" s="1"/>
      <c r="G46" s="1"/>
      <c r="H46" s="1"/>
    </row>
    <row r="47" spans="1:8" ht="12">
      <c r="A47" s="68"/>
      <c r="B47" s="3"/>
      <c r="C47" s="102"/>
      <c r="D47" s="102"/>
      <c r="E47" s="102"/>
      <c r="F47" s="102"/>
      <c r="G47" s="102"/>
      <c r="H47" s="1"/>
    </row>
    <row r="48" spans="1:8" ht="12">
      <c r="A48" s="1"/>
      <c r="B48" s="1"/>
      <c r="C48" s="1"/>
      <c r="D48" s="1"/>
      <c r="E48" s="1"/>
      <c r="F48" s="1"/>
      <c r="G48" s="1"/>
      <c r="H48" s="1"/>
    </row>
    <row r="49" spans="1:8" ht="12">
      <c r="A49" s="1"/>
      <c r="B49" s="1"/>
      <c r="C49" s="1"/>
      <c r="D49" s="1"/>
      <c r="E49" s="1"/>
      <c r="F49" s="1"/>
      <c r="G49" s="1"/>
      <c r="H49" s="1"/>
    </row>
    <row r="50" spans="1:8" ht="12">
      <c r="A50" s="1"/>
      <c r="B50" s="1"/>
      <c r="C50" s="1"/>
      <c r="D50" s="1"/>
      <c r="E50" s="1"/>
      <c r="F50" s="1"/>
      <c r="G50" s="1"/>
      <c r="H50" s="1"/>
    </row>
    <row r="51" spans="1:8" ht="12">
      <c r="A51" s="1"/>
      <c r="B51" s="1"/>
      <c r="C51" s="1"/>
      <c r="D51" s="1"/>
      <c r="E51" s="1"/>
      <c r="F51" s="1"/>
      <c r="G51" s="1"/>
      <c r="H51" s="1"/>
    </row>
    <row r="52" spans="1:8" ht="12">
      <c r="A52" s="1"/>
      <c r="B52" s="1"/>
      <c r="C52" s="1"/>
      <c r="D52" s="1"/>
      <c r="E52" s="1"/>
      <c r="F52" s="1"/>
      <c r="G52" s="1"/>
      <c r="H52" s="1"/>
    </row>
    <row r="53" spans="1:8" ht="12">
      <c r="A53" s="1"/>
      <c r="B53" s="1"/>
      <c r="C53" s="1"/>
      <c r="D53" s="1"/>
      <c r="E53" s="1"/>
      <c r="F53" s="1"/>
      <c r="G53" s="1"/>
      <c r="H53" s="1"/>
    </row>
    <row r="54" spans="1:8" ht="12">
      <c r="A54" s="1"/>
      <c r="B54" s="1"/>
      <c r="C54" s="1"/>
      <c r="D54" s="1"/>
      <c r="E54" s="1"/>
      <c r="F54" s="1"/>
      <c r="G54" s="1"/>
      <c r="H54" s="1"/>
    </row>
    <row r="55" spans="1:8" ht="12">
      <c r="A55" s="1"/>
      <c r="B55" s="1"/>
      <c r="C55" s="1"/>
      <c r="D55" s="1"/>
      <c r="E55" s="1"/>
      <c r="F55" s="1"/>
      <c r="G55" s="1"/>
      <c r="H55" s="1"/>
    </row>
    <row r="56" spans="1:8" ht="12">
      <c r="A56" s="1"/>
      <c r="B56" s="1"/>
      <c r="C56" s="1"/>
      <c r="D56" s="1"/>
      <c r="E56" s="1"/>
      <c r="F56" s="1"/>
      <c r="G56" s="1"/>
      <c r="H56" s="1"/>
    </row>
    <row r="57" spans="1:8" ht="12">
      <c r="A57" s="1"/>
      <c r="B57" s="1"/>
      <c r="C57" s="1"/>
      <c r="D57" s="1"/>
      <c r="E57" s="1"/>
      <c r="F57" s="1"/>
      <c r="G57" s="1"/>
      <c r="H57" s="1"/>
    </row>
    <row r="58" spans="1:8" ht="12">
      <c r="A58" s="1"/>
      <c r="B58" s="1"/>
      <c r="C58" s="1"/>
      <c r="D58" s="1"/>
      <c r="E58" s="1"/>
      <c r="F58" s="1"/>
      <c r="G58" s="1"/>
      <c r="H58" s="1"/>
    </row>
    <row r="59" spans="1:8" ht="12">
      <c r="A59" s="1"/>
      <c r="B59" s="1"/>
      <c r="C59" s="1"/>
      <c r="D59" s="1"/>
      <c r="E59" s="1"/>
      <c r="F59" s="1"/>
      <c r="G59" s="1"/>
      <c r="H59" s="1"/>
    </row>
    <row r="60" spans="1:8" ht="12">
      <c r="A60" s="1"/>
      <c r="B60" s="1"/>
      <c r="C60" s="1"/>
      <c r="D60" s="1"/>
      <c r="E60" s="1"/>
      <c r="F60" s="1"/>
      <c r="G60" s="1"/>
      <c r="H60" s="1"/>
    </row>
    <row r="61" spans="1:8" ht="12">
      <c r="A61" s="1"/>
      <c r="B61" s="1"/>
      <c r="C61" s="1"/>
      <c r="D61" s="1"/>
      <c r="E61" s="1"/>
      <c r="F61" s="1"/>
      <c r="G61" s="1"/>
      <c r="H61" s="1"/>
    </row>
  </sheetData>
  <sheetProtection/>
  <mergeCells count="14">
    <mergeCell ref="A1:G1"/>
    <mergeCell ref="A2:G2"/>
    <mergeCell ref="C47:G47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A37:B37"/>
    <mergeCell ref="E4:F4"/>
  </mergeCells>
  <printOptions/>
  <pageMargins left="0.46" right="0.41" top="0.47" bottom="0.32" header="0.5" footer="0.28"/>
  <pageSetup horizontalDpi="300" verticalDpi="300" orientation="portrait" scale="1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="85" zoomScaleNormal="85" workbookViewId="0" topLeftCell="A1">
      <selection activeCell="AE11" sqref="AE11"/>
    </sheetView>
  </sheetViews>
  <sheetFormatPr defaultColWidth="8.8515625" defaultRowHeight="12.75"/>
  <cols>
    <col min="1" max="1" width="28.8515625" style="0" customWidth="1"/>
    <col min="2" max="2" width="2.421875" style="69" customWidth="1"/>
    <col min="3" max="3" width="30.140625" style="0" customWidth="1"/>
    <col min="4" max="4" width="2.28125" style="69" customWidth="1"/>
    <col min="5" max="5" width="5.28125" style="69" customWidth="1"/>
    <col min="6" max="6" width="5.28125" style="0" customWidth="1"/>
    <col min="7" max="7" width="7.8515625" style="0" customWidth="1"/>
    <col min="8" max="8" width="19.00390625" style="0" customWidth="1"/>
    <col min="9" max="9" width="21.28125" style="0" customWidth="1"/>
    <col min="10" max="10" width="10.7109375" style="69" customWidth="1"/>
    <col min="11" max="11" width="21.28125" style="0" customWidth="1"/>
    <col min="12" max="12" width="5.421875" style="0" customWidth="1"/>
    <col min="13" max="19" width="9.140625" style="0" hidden="1" customWidth="1"/>
    <col min="20" max="28" width="0" style="0" hidden="1" customWidth="1"/>
  </cols>
  <sheetData>
    <row r="1" spans="1:12" ht="12">
      <c r="A1" s="96" t="s">
        <v>0</v>
      </c>
      <c r="B1" s="97"/>
      <c r="C1" s="97"/>
      <c r="D1" s="97"/>
      <c r="E1" s="97"/>
      <c r="F1" s="97"/>
      <c r="G1" s="121"/>
      <c r="H1" s="1"/>
      <c r="I1" s="70"/>
      <c r="J1" s="3"/>
      <c r="K1" s="1"/>
      <c r="L1" s="1"/>
    </row>
    <row r="2" spans="1:12" ht="12">
      <c r="A2" s="122" t="s">
        <v>57</v>
      </c>
      <c r="B2" s="123"/>
      <c r="C2" s="123"/>
      <c r="D2" s="123"/>
      <c r="E2" s="123"/>
      <c r="F2" s="123"/>
      <c r="G2" s="124"/>
      <c r="H2" s="1"/>
      <c r="I2" s="73" t="s">
        <v>27</v>
      </c>
      <c r="J2" s="3"/>
      <c r="K2" s="1"/>
      <c r="L2" s="1"/>
    </row>
    <row r="3" spans="1:12" s="12" customFormat="1" ht="15.75" customHeight="1">
      <c r="A3" s="4" t="s">
        <v>34</v>
      </c>
      <c r="B3" s="5"/>
      <c r="C3" s="6" t="s">
        <v>58</v>
      </c>
      <c r="D3" s="7"/>
      <c r="E3" s="8"/>
      <c r="F3" s="9"/>
      <c r="G3" s="9"/>
      <c r="H3" s="10"/>
      <c r="I3" s="8" t="s">
        <v>1</v>
      </c>
      <c r="J3" s="11"/>
      <c r="K3" s="5" t="s">
        <v>2</v>
      </c>
      <c r="L3" s="10"/>
    </row>
    <row r="4" spans="1:14" s="12" customFormat="1" ht="16.5" customHeight="1">
      <c r="A4" s="13"/>
      <c r="B4" s="14"/>
      <c r="C4" s="13"/>
      <c r="D4" s="15"/>
      <c r="E4" s="94" t="s">
        <v>3</v>
      </c>
      <c r="F4" s="95"/>
      <c r="G4" s="14" t="s">
        <v>4</v>
      </c>
      <c r="H4" s="10"/>
      <c r="I4" s="8"/>
      <c r="J4" s="11" t="s">
        <v>5</v>
      </c>
      <c r="K4" s="5"/>
      <c r="L4" s="10"/>
      <c r="M4" s="12">
        <f>RIGHT(TRIM(I4),1)</f>
      </c>
      <c r="N4" s="12">
        <f>RIGHT(TRIM(K4),1)</f>
      </c>
    </row>
    <row r="5" spans="1:14" s="12" customFormat="1" ht="14.25" customHeight="1">
      <c r="A5" s="16"/>
      <c r="B5" s="17"/>
      <c r="C5" s="16"/>
      <c r="D5" s="18"/>
      <c r="E5" s="19" t="s">
        <v>6</v>
      </c>
      <c r="F5" s="17" t="s">
        <v>7</v>
      </c>
      <c r="G5" s="17"/>
      <c r="H5" s="10"/>
      <c r="I5" s="20"/>
      <c r="J5" s="21" t="s">
        <v>8</v>
      </c>
      <c r="K5" s="20"/>
      <c r="L5" s="10"/>
      <c r="M5" s="12" t="str">
        <f>LEFT(I4,1)&amp;IF(OR(M4="1",M4="2",M4="3",M4="4"),M4," ")</f>
        <v> </v>
      </c>
      <c r="N5" s="12">
        <f>LEFT(K4,1)&amp;IF(OR(N4="1",N4="2",N4="3",N4="4"),N4,"")</f>
      </c>
    </row>
    <row r="6" spans="1:14" ht="12.75" customHeight="1">
      <c r="A6" s="22" t="str">
        <f>$J$5&amp;$J$4&amp;I5</f>
        <v>Ms A - </v>
      </c>
      <c r="B6" s="103" t="s">
        <v>9</v>
      </c>
      <c r="C6" s="22" t="str">
        <f>$J$5&amp;$J$4&amp;K5</f>
        <v>Ms A - </v>
      </c>
      <c r="D6" s="23">
        <v>1</v>
      </c>
      <c r="E6" s="74"/>
      <c r="F6" s="75"/>
      <c r="G6" s="24"/>
      <c r="H6" s="1"/>
      <c r="I6" s="20"/>
      <c r="J6" s="21" t="s">
        <v>10</v>
      </c>
      <c r="K6" s="20"/>
      <c r="L6" s="1"/>
      <c r="M6">
        <f aca="true" t="shared" si="0" ref="M6:M32">IF(E6=15,1,0)</f>
        <v>0</v>
      </c>
      <c r="N6">
        <f aca="true" t="shared" si="1" ref="N6:N32">IF(F6=15,1,0)</f>
        <v>0</v>
      </c>
    </row>
    <row r="7" spans="1:14" ht="12">
      <c r="A7" s="25" t="str">
        <f>$J$7&amp;$J$4&amp;I7</f>
        <v>Ms C - </v>
      </c>
      <c r="B7" s="115"/>
      <c r="C7" s="25" t="str">
        <f>$J$7&amp;$J$4&amp;K7</f>
        <v>Ms C - </v>
      </c>
      <c r="D7" s="26">
        <v>2</v>
      </c>
      <c r="E7" s="76"/>
      <c r="F7" s="77"/>
      <c r="G7" s="27"/>
      <c r="H7" s="1"/>
      <c r="I7" s="28"/>
      <c r="J7" s="29" t="s">
        <v>11</v>
      </c>
      <c r="K7" s="28"/>
      <c r="L7" s="1"/>
      <c r="M7">
        <f t="shared" si="0"/>
        <v>0</v>
      </c>
      <c r="N7">
        <f t="shared" si="1"/>
        <v>0</v>
      </c>
    </row>
    <row r="8" spans="1:17" ht="12">
      <c r="A8" s="87"/>
      <c r="B8" s="116"/>
      <c r="C8" s="31"/>
      <c r="D8" s="32">
        <v>3</v>
      </c>
      <c r="E8" s="78" t="s">
        <v>38</v>
      </c>
      <c r="F8" s="79" t="s">
        <v>38</v>
      </c>
      <c r="G8" s="33"/>
      <c r="H8" s="1"/>
      <c r="I8" s="34"/>
      <c r="J8" s="35" t="s">
        <v>12</v>
      </c>
      <c r="K8" s="34"/>
      <c r="L8" s="1"/>
      <c r="M8">
        <f t="shared" si="0"/>
        <v>0</v>
      </c>
      <c r="N8">
        <f t="shared" si="1"/>
        <v>0</v>
      </c>
      <c r="O8">
        <f>IF(SUM(M6:M8)&gt;1,1,0)</f>
        <v>0</v>
      </c>
      <c r="P8">
        <f>IF(SUM(N6:N8)&gt;1,1,0)</f>
        <v>0</v>
      </c>
      <c r="Q8" t="str">
        <f>IF(O8=1,M$5,IF(P8=1,N$5," "))</f>
        <v> </v>
      </c>
    </row>
    <row r="9" spans="1:14" ht="12">
      <c r="A9" s="36" t="str">
        <f>$J$8&amp;$J$4&amp;I8</f>
        <v>Mr X - </v>
      </c>
      <c r="B9" s="106" t="s">
        <v>13</v>
      </c>
      <c r="C9" s="36" t="str">
        <f>$J$8&amp;$J$4&amp;K8</f>
        <v>Mr X - </v>
      </c>
      <c r="D9" s="23">
        <v>1</v>
      </c>
      <c r="E9" s="74"/>
      <c r="F9" s="75"/>
      <c r="G9" s="24"/>
      <c r="H9" s="1"/>
      <c r="I9" s="34"/>
      <c r="J9" s="35" t="s">
        <v>14</v>
      </c>
      <c r="K9" s="34"/>
      <c r="L9" s="1"/>
      <c r="M9">
        <f t="shared" si="0"/>
        <v>0</v>
      </c>
      <c r="N9">
        <f t="shared" si="1"/>
        <v>0</v>
      </c>
    </row>
    <row r="10" spans="1:14" ht="12">
      <c r="A10" s="37" t="str">
        <f>$J$10&amp;$J$4&amp;I10</f>
        <v>Mr Z - </v>
      </c>
      <c r="B10" s="113"/>
      <c r="C10" s="37" t="str">
        <f>$J$10&amp;$J$4&amp;K10</f>
        <v>Mr Z - </v>
      </c>
      <c r="D10" s="26">
        <v>2</v>
      </c>
      <c r="E10" s="76"/>
      <c r="F10" s="77"/>
      <c r="G10" s="27"/>
      <c r="H10" s="1"/>
      <c r="I10" s="34"/>
      <c r="J10" s="38" t="s">
        <v>15</v>
      </c>
      <c r="K10" s="34"/>
      <c r="L10" s="1"/>
      <c r="M10">
        <f t="shared" si="0"/>
        <v>0</v>
      </c>
      <c r="N10">
        <f t="shared" si="1"/>
        <v>0</v>
      </c>
    </row>
    <row r="11" spans="1:17" ht="12">
      <c r="A11" s="87"/>
      <c r="B11" s="114"/>
      <c r="C11" s="40"/>
      <c r="D11" s="32">
        <v>3</v>
      </c>
      <c r="E11" s="78" t="s">
        <v>38</v>
      </c>
      <c r="F11" s="79" t="s">
        <v>38</v>
      </c>
      <c r="G11" s="33"/>
      <c r="H11" s="1"/>
      <c r="I11" s="1"/>
      <c r="J11" s="3"/>
      <c r="K11" s="1"/>
      <c r="L11" s="1"/>
      <c r="M11">
        <f t="shared" si="0"/>
        <v>0</v>
      </c>
      <c r="N11">
        <f t="shared" si="1"/>
        <v>0</v>
      </c>
      <c r="O11">
        <f>IF(SUM(M9:M11)&gt;1,1,0)</f>
        <v>0</v>
      </c>
      <c r="P11">
        <f>IF(SUM(N9:N11)&gt;1,1,0)</f>
        <v>0</v>
      </c>
      <c r="Q11" t="str">
        <f>IF(O11=1,M$5,IF(P11=1,N$5," "))</f>
        <v> </v>
      </c>
    </row>
    <row r="12" spans="1:14" ht="12">
      <c r="A12" s="22" t="str">
        <f>A6</f>
        <v>Ms A - </v>
      </c>
      <c r="B12" s="103" t="s">
        <v>9</v>
      </c>
      <c r="C12" s="41" t="str">
        <f>C6</f>
        <v>Ms A - </v>
      </c>
      <c r="D12" s="23">
        <v>1</v>
      </c>
      <c r="E12" s="74"/>
      <c r="F12" s="75"/>
      <c r="G12" s="24"/>
      <c r="H12" s="1"/>
      <c r="I12" s="73"/>
      <c r="J12" s="43"/>
      <c r="K12" s="42"/>
      <c r="L12" s="1"/>
      <c r="M12">
        <f t="shared" si="0"/>
        <v>0</v>
      </c>
      <c r="N12">
        <f t="shared" si="1"/>
        <v>0</v>
      </c>
    </row>
    <row r="13" spans="1:14" ht="12">
      <c r="A13" s="25" t="str">
        <f>$J$6&amp;$J$4&amp;I6</f>
        <v>Ms B - </v>
      </c>
      <c r="B13" s="115"/>
      <c r="C13" s="25" t="str">
        <f>$J$6&amp;$J$4&amp;K6</f>
        <v>Ms B - </v>
      </c>
      <c r="D13" s="26">
        <v>2</v>
      </c>
      <c r="E13" s="76"/>
      <c r="F13" s="77"/>
      <c r="G13" s="27"/>
      <c r="H13" s="1"/>
      <c r="I13" s="71"/>
      <c r="J13" s="45" t="s">
        <v>16</v>
      </c>
      <c r="K13" s="71" t="s">
        <v>38</v>
      </c>
      <c r="L13" s="1"/>
      <c r="M13">
        <f t="shared" si="0"/>
        <v>0</v>
      </c>
      <c r="N13">
        <f t="shared" si="1"/>
        <v>0</v>
      </c>
    </row>
    <row r="14" spans="1:17" ht="12">
      <c r="A14" s="87"/>
      <c r="B14" s="116"/>
      <c r="C14" s="31"/>
      <c r="D14" s="32">
        <v>3</v>
      </c>
      <c r="E14" s="78"/>
      <c r="F14" s="79"/>
      <c r="G14" s="33"/>
      <c r="H14" s="1"/>
      <c r="I14" s="71" t="s">
        <v>38</v>
      </c>
      <c r="J14" s="44" t="s">
        <v>17</v>
      </c>
      <c r="K14" s="71" t="s">
        <v>38</v>
      </c>
      <c r="L14" s="1"/>
      <c r="M14">
        <f t="shared" si="0"/>
        <v>0</v>
      </c>
      <c r="N14">
        <f t="shared" si="1"/>
        <v>0</v>
      </c>
      <c r="O14">
        <f>IF(SUM(M12:M14)&gt;1,1,0)</f>
        <v>0</v>
      </c>
      <c r="P14">
        <f>IF(SUM(N12:N14)&gt;1,1,0)</f>
        <v>0</v>
      </c>
      <c r="Q14" t="str">
        <f>IF(O14=1,M$5,IF(P14=1,N$5," "))</f>
        <v> </v>
      </c>
    </row>
    <row r="15" spans="1:14" ht="12">
      <c r="A15" s="36" t="str">
        <f>A9</f>
        <v>Mr X - </v>
      </c>
      <c r="B15" s="106" t="s">
        <v>13</v>
      </c>
      <c r="C15" s="46" t="str">
        <f>C9</f>
        <v>Mr X - </v>
      </c>
      <c r="D15" s="23">
        <v>1</v>
      </c>
      <c r="E15" s="74"/>
      <c r="F15" s="75"/>
      <c r="G15" s="24"/>
      <c r="H15" s="1"/>
      <c r="I15" s="1"/>
      <c r="J15" s="3"/>
      <c r="K15" s="1"/>
      <c r="L15" s="1"/>
      <c r="M15">
        <f t="shared" si="0"/>
        <v>0</v>
      </c>
      <c r="N15">
        <f t="shared" si="1"/>
        <v>0</v>
      </c>
    </row>
    <row r="16" spans="1:14" ht="12">
      <c r="A16" s="37" t="str">
        <f>$J$9&amp;$J$4&amp;I9</f>
        <v>Mr Y - </v>
      </c>
      <c r="B16" s="113"/>
      <c r="C16" s="37" t="str">
        <f>$J$9&amp;$J$4&amp;K9</f>
        <v>Mr Y - </v>
      </c>
      <c r="D16" s="26">
        <v>2</v>
      </c>
      <c r="E16" s="76"/>
      <c r="F16" s="77"/>
      <c r="G16" s="27"/>
      <c r="H16" s="1"/>
      <c r="I16" s="73" t="s">
        <v>24</v>
      </c>
      <c r="J16" s="3"/>
      <c r="K16" s="1"/>
      <c r="L16" s="1"/>
      <c r="M16">
        <f t="shared" si="0"/>
        <v>0</v>
      </c>
      <c r="N16">
        <f t="shared" si="1"/>
        <v>0</v>
      </c>
    </row>
    <row r="17" spans="1:17" ht="12">
      <c r="A17" s="87"/>
      <c r="B17" s="114"/>
      <c r="C17" s="48"/>
      <c r="D17" s="32">
        <v>3</v>
      </c>
      <c r="E17" s="78" t="s">
        <v>38</v>
      </c>
      <c r="F17" s="79" t="s">
        <v>38</v>
      </c>
      <c r="G17" s="33"/>
      <c r="H17" s="1"/>
      <c r="I17" s="117" t="s">
        <v>59</v>
      </c>
      <c r="J17" s="110"/>
      <c r="K17" s="111"/>
      <c r="L17" s="1"/>
      <c r="M17">
        <f t="shared" si="0"/>
        <v>0</v>
      </c>
      <c r="N17">
        <f t="shared" si="1"/>
        <v>0</v>
      </c>
      <c r="O17">
        <f>IF(SUM(M15:M17)&gt;1,1,0)</f>
        <v>0</v>
      </c>
      <c r="P17">
        <f>IF(SUM(N15:N17)&gt;1,1,0)</f>
        <v>0</v>
      </c>
      <c r="Q17" t="str">
        <f>IF(O17=1,M$5,IF(P17=1,N$5," "))</f>
        <v> </v>
      </c>
    </row>
    <row r="18" spans="1:14" ht="12">
      <c r="A18" s="36" t="str">
        <f>A10</f>
        <v>Mr Z - </v>
      </c>
      <c r="B18" s="89" t="s">
        <v>18</v>
      </c>
      <c r="C18" s="46" t="str">
        <f>C10</f>
        <v>Mr Z - </v>
      </c>
      <c r="D18" s="23">
        <v>1</v>
      </c>
      <c r="E18" s="74"/>
      <c r="F18" s="75"/>
      <c r="G18" s="24"/>
      <c r="H18" s="1"/>
      <c r="I18" s="1"/>
      <c r="J18" s="3"/>
      <c r="K18" s="1"/>
      <c r="L18" s="1"/>
      <c r="M18">
        <f t="shared" si="0"/>
        <v>0</v>
      </c>
      <c r="N18">
        <f t="shared" si="1"/>
        <v>0</v>
      </c>
    </row>
    <row r="19" spans="1:14" ht="12">
      <c r="A19" s="25" t="str">
        <f>A7</f>
        <v>Ms C - </v>
      </c>
      <c r="B19" s="118"/>
      <c r="C19" s="49" t="str">
        <f>C7</f>
        <v>Ms C - </v>
      </c>
      <c r="D19" s="26">
        <v>2</v>
      </c>
      <c r="E19" s="76"/>
      <c r="F19" s="77"/>
      <c r="G19" s="27"/>
      <c r="H19" s="1"/>
      <c r="I19" s="73" t="s">
        <v>25</v>
      </c>
      <c r="J19" s="3"/>
      <c r="K19" s="1"/>
      <c r="L19" s="1"/>
      <c r="M19">
        <f t="shared" si="0"/>
        <v>0</v>
      </c>
      <c r="N19">
        <f t="shared" si="1"/>
        <v>0</v>
      </c>
    </row>
    <row r="20" spans="1:17" ht="12">
      <c r="A20" s="87"/>
      <c r="B20" s="119"/>
      <c r="C20" s="40"/>
      <c r="D20" s="32">
        <v>3</v>
      </c>
      <c r="E20" s="78"/>
      <c r="F20" s="79"/>
      <c r="G20" s="33"/>
      <c r="H20" s="1"/>
      <c r="I20" s="109" t="s">
        <v>60</v>
      </c>
      <c r="J20" s="110"/>
      <c r="K20" s="111"/>
      <c r="L20" s="1"/>
      <c r="M20">
        <f t="shared" si="0"/>
        <v>0</v>
      </c>
      <c r="N20">
        <f t="shared" si="1"/>
        <v>0</v>
      </c>
      <c r="O20">
        <f>IF(SUM(M18:M20)&gt;1,1,0)</f>
        <v>0</v>
      </c>
      <c r="P20">
        <f>IF(SUM(N18:N20)&gt;1,1,0)</f>
        <v>0</v>
      </c>
      <c r="Q20" t="str">
        <f>IF(O20=1,M$5,IF(P20=1,N$5," "))</f>
        <v> </v>
      </c>
    </row>
    <row r="21" spans="1:14" ht="12">
      <c r="A21" s="36" t="str">
        <f>A9</f>
        <v>Mr X - </v>
      </c>
      <c r="B21" s="89" t="s">
        <v>18</v>
      </c>
      <c r="C21" s="46" t="str">
        <f>C16</f>
        <v>Mr Y - </v>
      </c>
      <c r="D21" s="23">
        <v>1</v>
      </c>
      <c r="E21" s="74"/>
      <c r="F21" s="75"/>
      <c r="G21" s="24"/>
      <c r="H21" s="1"/>
      <c r="I21" s="1"/>
      <c r="J21" s="3"/>
      <c r="K21" s="1"/>
      <c r="L21" s="1"/>
      <c r="M21">
        <f t="shared" si="0"/>
        <v>0</v>
      </c>
      <c r="N21">
        <f t="shared" si="1"/>
        <v>0</v>
      </c>
    </row>
    <row r="22" spans="1:14" ht="12">
      <c r="A22" s="25" t="str">
        <f>A6</f>
        <v>Ms A - </v>
      </c>
      <c r="B22" s="118"/>
      <c r="C22" s="49" t="str">
        <f>C13</f>
        <v>Ms B - </v>
      </c>
      <c r="D22" s="26">
        <v>2</v>
      </c>
      <c r="E22" s="76"/>
      <c r="F22" s="77"/>
      <c r="G22" s="27"/>
      <c r="H22" s="1"/>
      <c r="I22" s="73" t="s">
        <v>26</v>
      </c>
      <c r="J22" s="3"/>
      <c r="K22" s="1"/>
      <c r="L22" s="1"/>
      <c r="M22">
        <f t="shared" si="0"/>
        <v>0</v>
      </c>
      <c r="N22">
        <f t="shared" si="1"/>
        <v>0</v>
      </c>
    </row>
    <row r="23" spans="1:17" ht="12">
      <c r="A23" s="87"/>
      <c r="B23" s="119"/>
      <c r="C23" s="40"/>
      <c r="D23" s="32">
        <v>3</v>
      </c>
      <c r="E23" s="78"/>
      <c r="F23" s="79"/>
      <c r="G23" s="33"/>
      <c r="H23" s="1"/>
      <c r="I23" s="109" t="s">
        <v>54</v>
      </c>
      <c r="J23" s="110"/>
      <c r="K23" s="111"/>
      <c r="L23" s="1"/>
      <c r="M23">
        <f t="shared" si="0"/>
        <v>0</v>
      </c>
      <c r="N23">
        <f t="shared" si="1"/>
        <v>0</v>
      </c>
      <c r="O23">
        <f>IF(SUM(M21:M23)&gt;1,1,0)</f>
        <v>0</v>
      </c>
      <c r="P23">
        <f>IF(SUM(N21:N23)&gt;1,1,0)</f>
        <v>0</v>
      </c>
      <c r="Q23" t="str">
        <f>IF(O23=1,M$5,IF(P23=1,N$5," "))</f>
        <v> </v>
      </c>
    </row>
    <row r="24" spans="1:14" ht="12">
      <c r="A24" s="36" t="str">
        <f>A16</f>
        <v>Mr Y - </v>
      </c>
      <c r="B24" s="89" t="s">
        <v>18</v>
      </c>
      <c r="C24" s="46" t="str">
        <f>C9</f>
        <v>Mr X - </v>
      </c>
      <c r="D24" s="23">
        <v>1</v>
      </c>
      <c r="E24" s="74"/>
      <c r="F24" s="75"/>
      <c r="G24" s="24"/>
      <c r="H24" s="1"/>
      <c r="I24" s="1"/>
      <c r="J24" s="3"/>
      <c r="K24" s="1"/>
      <c r="L24" s="1"/>
      <c r="M24">
        <f t="shared" si="0"/>
        <v>0</v>
      </c>
      <c r="N24">
        <f t="shared" si="1"/>
        <v>0</v>
      </c>
    </row>
    <row r="25" spans="1:14" ht="12">
      <c r="A25" s="25" t="str">
        <f>A13</f>
        <v>Ms B - </v>
      </c>
      <c r="B25" s="118"/>
      <c r="C25" s="49" t="str">
        <f>C6</f>
        <v>Ms A - </v>
      </c>
      <c r="D25" s="26">
        <v>2</v>
      </c>
      <c r="E25" s="76"/>
      <c r="F25" s="77"/>
      <c r="G25" s="27"/>
      <c r="H25" s="1"/>
      <c r="I25" s="1"/>
      <c r="J25" s="3"/>
      <c r="K25" s="1"/>
      <c r="L25" s="1"/>
      <c r="M25">
        <f t="shared" si="0"/>
        <v>0</v>
      </c>
      <c r="N25">
        <f t="shared" si="1"/>
        <v>0</v>
      </c>
    </row>
    <row r="26" spans="1:17" ht="12">
      <c r="A26" s="87"/>
      <c r="B26" s="119"/>
      <c r="C26" s="40"/>
      <c r="D26" s="32">
        <v>3</v>
      </c>
      <c r="E26" s="78"/>
      <c r="F26" s="79"/>
      <c r="G26" s="33"/>
      <c r="H26" s="1"/>
      <c r="I26" s="73" t="s">
        <v>28</v>
      </c>
      <c r="J26" s="3"/>
      <c r="K26" s="1"/>
      <c r="L26" s="1"/>
      <c r="M26">
        <f t="shared" si="0"/>
        <v>0</v>
      </c>
      <c r="N26">
        <f t="shared" si="1"/>
        <v>0</v>
      </c>
      <c r="O26">
        <f>IF(SUM(M24:M26)&gt;1,1,0)</f>
        <v>0</v>
      </c>
      <c r="P26">
        <f>IF(SUM(N24:N26)&gt;1,1,0)</f>
        <v>0</v>
      </c>
      <c r="Q26" t="str">
        <f>IF(O26=1,M$5,IF(P26=1,N$5," "))</f>
        <v> </v>
      </c>
    </row>
    <row r="27" spans="1:14" ht="12">
      <c r="A27" s="36" t="str">
        <f>A10</f>
        <v>Mr Z - </v>
      </c>
      <c r="B27" s="89" t="s">
        <v>18</v>
      </c>
      <c r="C27" s="46" t="str">
        <f>C16</f>
        <v>Mr Y - </v>
      </c>
      <c r="D27" s="23">
        <v>1</v>
      </c>
      <c r="E27" s="74"/>
      <c r="F27" s="75"/>
      <c r="G27" s="24"/>
      <c r="H27" s="1"/>
      <c r="I27" s="73" t="s">
        <v>29</v>
      </c>
      <c r="J27" s="3"/>
      <c r="K27" s="1"/>
      <c r="L27" s="1"/>
      <c r="M27">
        <f t="shared" si="0"/>
        <v>0</v>
      </c>
      <c r="N27">
        <f t="shared" si="1"/>
        <v>0</v>
      </c>
    </row>
    <row r="28" spans="1:14" ht="12">
      <c r="A28" s="25" t="str">
        <f>A7</f>
        <v>Ms C - </v>
      </c>
      <c r="B28" s="118"/>
      <c r="C28" s="49" t="str">
        <f>C13</f>
        <v>Ms B - </v>
      </c>
      <c r="D28" s="26">
        <v>2</v>
      </c>
      <c r="E28" s="76"/>
      <c r="F28" s="77"/>
      <c r="G28" s="27"/>
      <c r="H28" s="1"/>
      <c r="I28" s="73"/>
      <c r="J28" s="3"/>
      <c r="K28" s="1"/>
      <c r="L28" s="1"/>
      <c r="M28">
        <f t="shared" si="0"/>
        <v>0</v>
      </c>
      <c r="N28">
        <f t="shared" si="1"/>
        <v>0</v>
      </c>
    </row>
    <row r="29" spans="1:17" ht="12">
      <c r="A29" s="87"/>
      <c r="B29" s="119"/>
      <c r="C29" s="40"/>
      <c r="D29" s="32">
        <v>3</v>
      </c>
      <c r="E29" s="78"/>
      <c r="F29" s="79"/>
      <c r="G29" s="33"/>
      <c r="H29" s="1"/>
      <c r="I29" s="73" t="s">
        <v>30</v>
      </c>
      <c r="J29" s="3"/>
      <c r="K29" s="1"/>
      <c r="L29" s="1"/>
      <c r="M29">
        <f t="shared" si="0"/>
        <v>0</v>
      </c>
      <c r="N29">
        <f t="shared" si="1"/>
        <v>0</v>
      </c>
      <c r="O29">
        <f>IF(SUM(M27:M29)&gt;1,1,0)</f>
        <v>0</v>
      </c>
      <c r="P29">
        <f>IF(SUM(N27:N29)&gt;1,1,0)</f>
        <v>0</v>
      </c>
      <c r="Q29" t="str">
        <f>IF(O29=1,M$5,IF(P29=1,N$5," "))</f>
        <v> </v>
      </c>
    </row>
    <row r="30" spans="1:14" ht="12">
      <c r="A30" s="36" t="str">
        <f>A16</f>
        <v>Mr Y - </v>
      </c>
      <c r="B30" s="89" t="s">
        <v>18</v>
      </c>
      <c r="C30" s="46" t="str">
        <f>C10</f>
        <v>Mr Z - </v>
      </c>
      <c r="D30" s="23">
        <v>1</v>
      </c>
      <c r="E30" s="74"/>
      <c r="F30" s="75"/>
      <c r="G30" s="24"/>
      <c r="H30" s="1"/>
      <c r="I30" s="73" t="s">
        <v>31</v>
      </c>
      <c r="J30" s="3"/>
      <c r="K30" s="1"/>
      <c r="L30" s="1"/>
      <c r="M30">
        <f t="shared" si="0"/>
        <v>0</v>
      </c>
      <c r="N30">
        <f t="shared" si="1"/>
        <v>0</v>
      </c>
    </row>
    <row r="31" spans="1:14" ht="12">
      <c r="A31" s="25" t="str">
        <f>A13</f>
        <v>Ms B - </v>
      </c>
      <c r="B31" s="118"/>
      <c r="C31" s="49" t="str">
        <f>C7</f>
        <v>Ms C - </v>
      </c>
      <c r="D31" s="26">
        <v>2</v>
      </c>
      <c r="E31" s="76"/>
      <c r="F31" s="77"/>
      <c r="G31" s="27"/>
      <c r="H31" s="1"/>
      <c r="I31" s="73" t="s">
        <v>32</v>
      </c>
      <c r="J31" s="3"/>
      <c r="K31" s="1"/>
      <c r="L31" s="1"/>
      <c r="M31">
        <f t="shared" si="0"/>
        <v>0</v>
      </c>
      <c r="N31">
        <f t="shared" si="1"/>
        <v>0</v>
      </c>
    </row>
    <row r="32" spans="1:17" ht="12">
      <c r="A32" s="87"/>
      <c r="B32" s="119"/>
      <c r="C32" s="40"/>
      <c r="D32" s="32">
        <v>3</v>
      </c>
      <c r="E32" s="78"/>
      <c r="F32" s="79"/>
      <c r="G32" s="33"/>
      <c r="H32" s="1"/>
      <c r="I32" s="72" t="s">
        <v>33</v>
      </c>
      <c r="J32" s="3"/>
      <c r="K32" s="1"/>
      <c r="L32" s="1"/>
      <c r="M32">
        <f t="shared" si="0"/>
        <v>0</v>
      </c>
      <c r="N32">
        <f t="shared" si="1"/>
        <v>0</v>
      </c>
      <c r="O32">
        <f>IF(SUM(M30:M32)&gt;1,1,0)</f>
        <v>0</v>
      </c>
      <c r="P32">
        <f>IF(SUM(N30:N32)&gt;1,1,0)</f>
        <v>0</v>
      </c>
      <c r="Q32" t="str">
        <f>IF(O32=1,M$5,IF(P32=1,N$5," "))</f>
        <v> </v>
      </c>
    </row>
    <row r="33" spans="1:17" ht="12">
      <c r="A33" s="1"/>
      <c r="B33" s="3"/>
      <c r="C33" s="1"/>
      <c r="D33" s="3"/>
      <c r="E33" s="3"/>
      <c r="F33" s="1"/>
      <c r="G33" s="1"/>
      <c r="H33" s="1"/>
      <c r="I33" s="1"/>
      <c r="J33" s="3"/>
      <c r="K33" s="1"/>
      <c r="L33" s="1"/>
      <c r="M33">
        <f>SUM(M6:M32)</f>
        <v>0</v>
      </c>
      <c r="N33">
        <f>SUM(N6:N32)</f>
        <v>0</v>
      </c>
      <c r="O33">
        <f>SUM(O6:O32)</f>
        <v>0</v>
      </c>
      <c r="P33">
        <f>SUM(P6:P32)</f>
        <v>0</v>
      </c>
      <c r="Q33" t="str">
        <f>IF(O33+P33=9,IF(O33&lt;P33,"Match won by: "&amp;K4,"Match won by: "&amp;I4),"Match won by:")</f>
        <v>Match won by:</v>
      </c>
    </row>
    <row r="34" spans="1:12" s="88" customFormat="1" ht="12">
      <c r="A34" s="2" t="s">
        <v>51</v>
      </c>
      <c r="B34" s="50"/>
      <c r="C34" s="2"/>
      <c r="D34" s="50"/>
      <c r="E34" s="50"/>
      <c r="F34" s="2"/>
      <c r="G34" s="2"/>
      <c r="H34" s="2"/>
      <c r="I34" s="2"/>
      <c r="J34" s="50"/>
      <c r="K34" s="2"/>
      <c r="L34" s="2"/>
    </row>
    <row r="35" spans="1:17" ht="12">
      <c r="A35" s="1"/>
      <c r="B35" s="3"/>
      <c r="C35" s="1"/>
      <c r="D35" s="3"/>
      <c r="E35" s="3"/>
      <c r="F35" s="1"/>
      <c r="G35" s="1"/>
      <c r="H35" s="1"/>
      <c r="I35" s="1"/>
      <c r="J35" s="3"/>
      <c r="K35" s="1"/>
      <c r="L35" s="1"/>
      <c r="Q35" t="str">
        <f>IF(O33+P33=9,IF(O33&lt;P33,"Games:           "&amp;N33&amp;"  to  "&amp;M33,"Games:           "&amp;M33&amp;"  to  "&amp;N33),"Games:")</f>
        <v>Games:</v>
      </c>
    </row>
    <row r="36" spans="1:12" ht="12">
      <c r="A36" s="51" t="str">
        <f>"Date   : "&amp;I20</f>
        <v>Date   : 9TH FEBRUARY 2014</v>
      </c>
      <c r="B36" s="52"/>
      <c r="C36" s="53" t="str">
        <f>Q33</f>
        <v>Match won by:</v>
      </c>
      <c r="D36" s="52"/>
      <c r="E36" s="54"/>
      <c r="F36" s="1"/>
      <c r="G36" s="1"/>
      <c r="H36" s="1"/>
      <c r="I36" s="1"/>
      <c r="J36" s="3"/>
      <c r="K36" s="1"/>
      <c r="L36" s="1"/>
    </row>
    <row r="37" spans="1:12" ht="12">
      <c r="A37" s="92" t="str">
        <f>"Venue: "&amp;I23</f>
        <v>Venue: GREENSWARD SCHOOL</v>
      </c>
      <c r="B37" s="120"/>
      <c r="C37" s="55"/>
      <c r="D37" s="56"/>
      <c r="E37" s="54"/>
      <c r="F37" s="1"/>
      <c r="G37" s="1"/>
      <c r="H37" s="1"/>
      <c r="I37" s="1"/>
      <c r="J37" s="3"/>
      <c r="K37" s="1"/>
      <c r="L37" s="1"/>
    </row>
    <row r="38" spans="1:12" ht="12">
      <c r="A38" s="57" t="s">
        <v>55</v>
      </c>
      <c r="B38" s="56"/>
      <c r="C38" s="55" t="str">
        <f>Q35</f>
        <v>Games:</v>
      </c>
      <c r="D38" s="56"/>
      <c r="E38" s="54"/>
      <c r="F38" s="1"/>
      <c r="G38" s="1"/>
      <c r="H38" s="1"/>
      <c r="I38" s="1"/>
      <c r="J38" s="3"/>
      <c r="K38" s="1"/>
      <c r="L38" s="1"/>
    </row>
    <row r="39" spans="1:12" ht="12">
      <c r="A39" s="58" t="s">
        <v>56</v>
      </c>
      <c r="B39" s="59"/>
      <c r="C39" s="58" t="s">
        <v>53</v>
      </c>
      <c r="D39" s="59"/>
      <c r="E39" s="54"/>
      <c r="F39" s="1"/>
      <c r="G39" s="1"/>
      <c r="H39" s="1"/>
      <c r="I39" s="1"/>
      <c r="J39" s="3"/>
      <c r="K39" s="1"/>
      <c r="L39" s="1"/>
    </row>
    <row r="40" spans="1:12" ht="12">
      <c r="A40" s="60"/>
      <c r="B40" s="54"/>
      <c r="C40" s="61"/>
      <c r="D40" s="54"/>
      <c r="E40" s="54"/>
      <c r="F40" s="1"/>
      <c r="G40" s="1"/>
      <c r="H40" s="1"/>
      <c r="I40" s="1"/>
      <c r="J40" s="3"/>
      <c r="K40" s="1"/>
      <c r="L40" s="1"/>
    </row>
    <row r="41" spans="1:12" ht="12">
      <c r="A41" s="51" t="s">
        <v>22</v>
      </c>
      <c r="B41" s="62"/>
      <c r="C41" s="63"/>
      <c r="D41" s="62"/>
      <c r="E41" s="62"/>
      <c r="F41" s="63"/>
      <c r="G41" s="64"/>
      <c r="H41" s="1"/>
      <c r="I41" s="1"/>
      <c r="J41" s="3"/>
      <c r="K41" s="1"/>
      <c r="L41" s="1"/>
    </row>
    <row r="42" spans="1:12" ht="12">
      <c r="A42" s="57"/>
      <c r="B42" s="54"/>
      <c r="C42" s="61"/>
      <c r="D42" s="54"/>
      <c r="E42" s="54"/>
      <c r="F42" s="61"/>
      <c r="G42" s="65"/>
      <c r="H42" s="1"/>
      <c r="I42" s="1"/>
      <c r="J42" s="3"/>
      <c r="K42" s="1"/>
      <c r="L42" s="1"/>
    </row>
    <row r="43" spans="1:12" ht="12">
      <c r="A43" s="58" t="s">
        <v>38</v>
      </c>
      <c r="B43" s="66"/>
      <c r="C43" s="42"/>
      <c r="D43" s="66"/>
      <c r="E43" s="66"/>
      <c r="F43" s="42"/>
      <c r="G43" s="67"/>
      <c r="H43" s="1"/>
      <c r="I43" s="1"/>
      <c r="J43" s="3"/>
      <c r="K43" s="1"/>
      <c r="L43" s="1"/>
    </row>
    <row r="44" spans="1:12" ht="12">
      <c r="A44" s="61"/>
      <c r="B44" s="54"/>
      <c r="C44" s="61"/>
      <c r="D44" s="54"/>
      <c r="E44" s="54"/>
      <c r="F44" s="61"/>
      <c r="G44" s="1"/>
      <c r="H44" s="1"/>
      <c r="I44" s="1"/>
      <c r="J44" s="3"/>
      <c r="K44" s="1"/>
      <c r="L44" s="1"/>
    </row>
    <row r="45" spans="1:12" ht="12">
      <c r="A45" s="2" t="s">
        <v>49</v>
      </c>
      <c r="B45" s="50"/>
      <c r="C45" s="1"/>
      <c r="D45" s="3"/>
      <c r="E45" s="3"/>
      <c r="F45" s="1"/>
      <c r="G45" s="1"/>
      <c r="H45" s="1"/>
      <c r="I45" s="1"/>
      <c r="J45" s="3"/>
      <c r="K45" s="1"/>
      <c r="L45" s="1"/>
    </row>
    <row r="46" spans="1:12" ht="12">
      <c r="A46" s="86" t="s">
        <v>50</v>
      </c>
      <c r="B46" s="3"/>
      <c r="C46" s="1"/>
      <c r="D46" s="3"/>
      <c r="E46" s="3"/>
      <c r="F46" s="1"/>
      <c r="G46" s="1"/>
      <c r="H46" s="1"/>
      <c r="I46" s="1"/>
      <c r="J46" s="3"/>
      <c r="K46" s="1"/>
      <c r="L46" s="1"/>
    </row>
    <row r="47" spans="1:12" ht="12">
      <c r="A47" s="68"/>
      <c r="B47" s="3"/>
      <c r="C47" s="102"/>
      <c r="D47" s="112"/>
      <c r="E47" s="112"/>
      <c r="F47" s="112"/>
      <c r="G47" s="112"/>
      <c r="H47" s="1"/>
      <c r="I47" s="1"/>
      <c r="J47" s="3"/>
      <c r="K47" s="1"/>
      <c r="L47" s="1"/>
    </row>
    <row r="48" spans="1:12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</sheetData>
  <sheetProtection/>
  <mergeCells count="17">
    <mergeCell ref="B27:B29"/>
    <mergeCell ref="B6:B8"/>
    <mergeCell ref="E4:F4"/>
    <mergeCell ref="A1:G1"/>
    <mergeCell ref="A2:G2"/>
    <mergeCell ref="B18:B20"/>
    <mergeCell ref="B24:B26"/>
    <mergeCell ref="I20:K20"/>
    <mergeCell ref="I23:K23"/>
    <mergeCell ref="C47:G47"/>
    <mergeCell ref="B9:B11"/>
    <mergeCell ref="B12:B14"/>
    <mergeCell ref="B15:B17"/>
    <mergeCell ref="I17:K17"/>
    <mergeCell ref="B30:B32"/>
    <mergeCell ref="A37:B37"/>
    <mergeCell ref="B21:B23"/>
  </mergeCells>
  <hyperlinks>
    <hyperlink ref="A46" r:id="rId1" display="patl@formara.co.uk"/>
  </hyperlinks>
  <printOptions/>
  <pageMargins left="0.46" right="0.41" top="0.47" bottom="0.32" header="0.5" footer="0.28"/>
  <pageSetup horizontalDpi="300" verticalDpi="300" orientation="portrait" paperSize="9" scale="1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802847063</dc:creator>
  <cp:keywords/>
  <dc:description/>
  <cp:lastModifiedBy>Paul Barber</cp:lastModifiedBy>
  <cp:lastPrinted>2014-11-05T21:34:41Z</cp:lastPrinted>
  <dcterms:created xsi:type="dcterms:W3CDTF">2008-10-27T15:28:43Z</dcterms:created>
  <dcterms:modified xsi:type="dcterms:W3CDTF">2014-11-05T21:35:17Z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